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delta.kul.sise/dhs/webdav/b061ef8abbe8982365113b9c0fb6ef780bfb6169/47009282734/5b444b36-6ee3-47fd-a161-1acc7289719b/"/>
    </mc:Choice>
  </mc:AlternateContent>
  <xr:revisionPtr revIDLastSave="0" documentId="13_ncr:1_{D658D041-41E7-4B53-8175-1A34A2CD3DB7}" xr6:coauthVersionLast="47" xr6:coauthVersionMax="47" xr10:uidLastSave="{00000000-0000-0000-0000-000000000000}"/>
  <bookViews>
    <workbookView xWindow="-120" yWindow="-120" windowWidth="29040" windowHeight="15840" xr2:uid="{00000000-000D-0000-FFFF-FFFF00000000}"/>
  </bookViews>
  <sheets>
    <sheet name="tegevuskava ja eelarve" sheetId="1" r:id="rId1"/>
  </sheets>
  <definedNames>
    <definedName name="_xlnm._FilterDatabase" localSheetId="0" hidden="1">'tegevuskava ja eelarve'!#REF!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N15" i="1" s="1"/>
  <c r="E14" i="1"/>
  <c r="F14" i="1"/>
  <c r="G14" i="1"/>
  <c r="H14" i="1"/>
  <c r="I14" i="1"/>
  <c r="J14" i="1"/>
  <c r="K14" i="1"/>
  <c r="D14" i="1"/>
  <c r="L17" i="1" l="1"/>
  <c r="N17" i="1" s="1"/>
  <c r="L18" i="1"/>
  <c r="N18" i="1" s="1"/>
  <c r="L19" i="1"/>
  <c r="N19" i="1" s="1"/>
  <c r="L20" i="1"/>
  <c r="N20" i="1" s="1"/>
  <c r="L16" i="1"/>
  <c r="N16" i="1" s="1"/>
  <c r="G21" i="1"/>
  <c r="I21" i="1"/>
  <c r="J21" i="1"/>
  <c r="K21" i="1"/>
  <c r="M14" i="1"/>
  <c r="M11" i="1" s="1"/>
  <c r="L41" i="1"/>
  <c r="D21" i="1" l="1"/>
  <c r="D11" i="1" s="1"/>
  <c r="D31" i="1" s="1"/>
  <c r="K11" i="1"/>
  <c r="K31" i="1" s="1"/>
  <c r="E21" i="1"/>
  <c r="E11" i="1" s="1"/>
  <c r="E31" i="1" s="1"/>
  <c r="F21" i="1"/>
  <c r="F11" i="1" s="1"/>
  <c r="F31" i="1" s="1"/>
  <c r="J11" i="1"/>
  <c r="J31" i="1" s="1"/>
  <c r="H21" i="1"/>
  <c r="H11" i="1" s="1"/>
  <c r="H31" i="1" s="1"/>
  <c r="I11" i="1"/>
  <c r="I31" i="1" s="1"/>
  <c r="G11" i="1"/>
  <c r="G31" i="1" s="1"/>
  <c r="G32" i="1" l="1"/>
  <c r="G33" i="1"/>
  <c r="H32" i="1"/>
  <c r="H33" i="1"/>
  <c r="F33" i="1"/>
  <c r="F32" i="1"/>
  <c r="K33" i="1"/>
  <c r="K32" i="1"/>
  <c r="J33" i="1"/>
  <c r="J32" i="1"/>
  <c r="I32" i="1"/>
  <c r="I33" i="1"/>
  <c r="L21" i="1"/>
  <c r="L11" i="1"/>
  <c r="N11" i="1" s="1"/>
  <c r="D23" i="1" s="1"/>
  <c r="L31" i="1"/>
  <c r="L32" i="1" l="1"/>
  <c r="L33" i="1"/>
  <c r="N21" i="1"/>
  <c r="L14" i="1"/>
  <c r="N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Aivi Kuivonen</author>
  </authors>
  <commentList>
    <comment ref="M10" authorId="0" shapeId="0" xr:uid="{00000000-0006-0000-0000-000001000000}">
      <text>
        <r>
          <rPr>
            <sz val="9"/>
            <color indexed="81"/>
            <rFont val="Tahoma"/>
            <family val="2"/>
            <charset val="186"/>
          </rPr>
          <t xml:space="preserve">
Täidetakse siis, kui TAT näeb ette projekti partneri, kellel tekviad kulud. Kui projektil on mitu partnerit, siis lisada vastavalt veerge</t>
        </r>
      </text>
    </comment>
  </commentList>
</comments>
</file>

<file path=xl/sharedStrings.xml><?xml version="1.0" encoding="utf-8"?>
<sst xmlns="http://schemas.openxmlformats.org/spreadsheetml/2006/main" count="73" uniqueCount="52">
  <si>
    <t>logo</t>
  </si>
  <si>
    <t>Tegevuskava ja eelarve</t>
  </si>
  <si>
    <t>Esitada allkirjastatult hiljemalt 15 tööpäeva jooksul pärast toetuse andmise tingimuste (TAT)/toetuslepingu kinnitamist. Tegevuskava ja eelarveridade vahelist jaotust tohib muuta kuni kaks korda aastas (taotlus esitada Siseministeeriumile 15. jaanuariks või 15. juuniks). Tegevuskava ja eelarve muutmist ei ole vaja taotleda järgmistel juhtudel:
-	eelarverida suureneb vähem kui 15% kinnitatud eelarvereale plaanitud summast;
-	eelarvereale planeeritud summa jaotus muutub aastate lõikes;
-	täpsustub tegevuste kulude detailne kirjeldus.</t>
  </si>
  <si>
    <t>Aasta</t>
  </si>
  <si>
    <t>Kokku</t>
  </si>
  <si>
    <t>Rea nr</t>
  </si>
  <si>
    <t>Projekti tegevused ja kulukohad</t>
  </si>
  <si>
    <t>Kulu detailne kirjeldus</t>
  </si>
  <si>
    <t>Abikõlblik kulu (EUR)</t>
  </si>
  <si>
    <t>Elluviija abikõlblik kulu (EUR)</t>
  </si>
  <si>
    <t>Partneri abikõlblik kulu (EUR)</t>
  </si>
  <si>
    <t>Abikõlblik kulu (elluviija+ partner)</t>
  </si>
  <si>
    <t>SFOSi kood:</t>
  </si>
  <si>
    <t>1.1.</t>
  </si>
  <si>
    <r>
      <rPr>
        <b/>
        <i/>
        <sz val="10"/>
        <rFont val="Arial"/>
        <family val="2"/>
        <charset val="186"/>
      </rPr>
      <t>Otsesed kulud</t>
    </r>
    <r>
      <rPr>
        <b/>
        <i/>
        <sz val="10"/>
        <color indexed="62"/>
        <rFont val="Arial"/>
        <family val="2"/>
        <charset val="186"/>
      </rPr>
      <t xml:space="preserve"> </t>
    </r>
  </si>
  <si>
    <t>1.1.1</t>
  </si>
  <si>
    <t>Koolitused kohalikes meedia- ja infokanalites töötavatele ajakirjanikele llõimumise,- ja rändevaldkonna ning kohalike meediakanalite võimestamise teemadel.</t>
  </si>
  <si>
    <t>1.1.2</t>
  </si>
  <si>
    <t>Ürituste korraldamisega seotud ruumide- ja tehnika rent, majutus-, transpordi-, toitlustuskulud. Esinejate, tõlkide, ürituste abipersonali tasu.</t>
  </si>
  <si>
    <t>1.1.3</t>
  </si>
  <si>
    <t>Praktika meediaväljaannetes</t>
  </si>
  <si>
    <t>1.1.4</t>
  </si>
  <si>
    <t>1.1.5</t>
  </si>
  <si>
    <t>Projekti tegevuste avalikustamine</t>
  </si>
  <si>
    <t>Projekti kaasamis- ja pressiürituste korraldamiskulud; reklaam- ja infomaterjalide tootmis- ja levitamiskulud; tõlkekulud, projekti meened jne.</t>
  </si>
  <si>
    <t>1.1.6</t>
  </si>
  <si>
    <r>
      <rPr>
        <b/>
        <i/>
        <sz val="10"/>
        <rFont val="Arial"/>
        <family val="2"/>
        <charset val="186"/>
      </rPr>
      <t xml:space="preserve">Kaudsed kulud </t>
    </r>
    <r>
      <rPr>
        <i/>
        <u/>
        <sz val="10"/>
        <rFont val="Arial"/>
        <family val="2"/>
        <charset val="186"/>
      </rPr>
      <t>(vt ühendmäärus § 21 lg 4-6)</t>
    </r>
  </si>
  <si>
    <t>Eelarve kokku (2022-2029)</t>
  </si>
  <si>
    <t>Osa 2: Projektide finantsplaan</t>
  </si>
  <si>
    <t>Finantsallikate jaotus</t>
  </si>
  <si>
    <t>Summa</t>
  </si>
  <si>
    <t>Toetatavate projektide eelarve kokku aastate lõikes (rida 2 + rida 3)</t>
  </si>
  <si>
    <t xml:space="preserve">Toetus kokku </t>
  </si>
  <si>
    <t>2.1</t>
  </si>
  <si>
    <t>sh ISFi/AMIFi/BMVI osalus</t>
  </si>
  <si>
    <t>2.2</t>
  </si>
  <si>
    <t xml:space="preserve">sh riiklik kaasfinantseering </t>
  </si>
  <si>
    <t>Osa 3: Partnerite kulud (kui kohaldub)</t>
  </si>
  <si>
    <t>Jrk nr</t>
  </si>
  <si>
    <t>Partner</t>
  </si>
  <si>
    <t>1</t>
  </si>
  <si>
    <t>Puuduvad</t>
  </si>
  <si>
    <t>Koolitusruumide ja -tehnika rent; koolitusmaterjalid; koolitajate, esinejate, tõlkide, giidide ja koolituse abipersonali (registreerimistöötajad jne) tasu; transpordirent sihtrühma väljasõidukoolitusteks ja Eesti sisesteks õppereisideks; koolitajate ja koolitatavate majutus ja transport Eesti siseste (väljasõidu) koolituste raames; koolitajate ja osalejate toitlustus koolituste ja Eesti siseste õppereiside ajal.</t>
  </si>
  <si>
    <r>
      <t>Võrg</t>
    </r>
    <r>
      <rPr>
        <sz val="10"/>
        <rFont val="Arial"/>
        <family val="2"/>
        <charset val="186"/>
      </rPr>
      <t>ustumisüritused kohalike meediaväljaannete ajakirjanikele</t>
    </r>
    <r>
      <rPr>
        <sz val="10"/>
        <color theme="1"/>
        <rFont val="Arial"/>
        <family val="2"/>
        <charset val="186"/>
      </rPr>
      <t xml:space="preserve"> (konverentsid, kohtumised)</t>
    </r>
  </si>
  <si>
    <r>
      <rPr>
        <sz val="10"/>
        <rFont val="Arial"/>
        <family val="2"/>
        <charset val="186"/>
      </rPr>
      <t>Kohalike meediaväljaannete ajakirjanike õpp</t>
    </r>
    <r>
      <rPr>
        <sz val="10"/>
        <color theme="1"/>
        <rFont val="Arial"/>
        <family val="2"/>
        <charset val="186"/>
      </rPr>
      <t>ereisid EL riikidesse</t>
    </r>
  </si>
  <si>
    <t>Projekti juhtimine</t>
  </si>
  <si>
    <t>Projekti nimetus: Teadlikkuse tõstmine lõimumisest, sh kohaliku meedia kaasamine ja võimestamine</t>
  </si>
  <si>
    <t>Praktikantide transpordikulud, majutuskulud ja praktika juhendajate tasud.</t>
  </si>
  <si>
    <t>Abikõlblikkuse periood: 01.06.2023–30.06.2029</t>
  </si>
  <si>
    <t>Projekti partnerite abikõlblikud kulud</t>
  </si>
  <si>
    <t>Projektijuhi tööjõukulu</t>
  </si>
  <si>
    <t>Kindlustus, transpordikulud, majutuskulud, toitlustuskulud; tõlkide, giidide ja koolitajate tasu, jms.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</si>
</sst>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k_r_-;\-* #,##0.00\ _k_r_-;_-* &quot;-&quot;??\ _k_r_-;_-@_-"/>
    <numFmt numFmtId="165" formatCode="_(* #,##0.00_);_(* \(#,##0.00\);_(* &quot;-&quot;??_);_(@_)"/>
    <numFmt numFmtId="166" formatCode="&quot; &quot;#,##0.00&quot; &quot;;&quot; (&quot;#,##0.00&quot;)&quot;;&quot; -&quot;00&quot; &quot;;&quot; &quot;@&quot; &quot;"/>
  </numFmts>
  <fonts count="26">
    <font>
      <sz val="10"/>
      <name val="Arial"/>
      <charset val="186"/>
    </font>
    <font>
      <sz val="11"/>
      <color theme="1"/>
      <name val="Calibri"/>
      <family val="2"/>
      <charset val="186"/>
      <scheme val="minor"/>
    </font>
    <font>
      <sz val="10"/>
      <name val="Arial"/>
      <family val="2"/>
      <charset val="186"/>
    </font>
    <font>
      <u/>
      <sz val="10"/>
      <color indexed="12"/>
      <name val="Arial"/>
      <family val="2"/>
      <charset val="186"/>
    </font>
    <font>
      <sz val="8"/>
      <name val="Arial"/>
      <family val="2"/>
      <charset val="186"/>
    </font>
    <font>
      <sz val="10"/>
      <name val="Arial"/>
      <family val="2"/>
      <charset val="186"/>
    </font>
    <font>
      <b/>
      <sz val="10"/>
      <name val="Arial"/>
      <family val="2"/>
      <charset val="186"/>
    </font>
    <font>
      <b/>
      <i/>
      <sz val="10"/>
      <name val="Arial"/>
      <family val="2"/>
      <charset val="186"/>
    </font>
    <font>
      <sz val="10"/>
      <name val="Helv"/>
    </font>
    <font>
      <sz val="10"/>
      <name val="Arial"/>
      <family val="2"/>
      <charset val="186"/>
    </font>
    <font>
      <sz val="9"/>
      <color indexed="81"/>
      <name val="Tahoma"/>
      <family val="2"/>
      <charset val="186"/>
    </font>
    <font>
      <b/>
      <sz val="14"/>
      <name val="Arial"/>
      <family val="2"/>
      <charset val="186"/>
    </font>
    <font>
      <sz val="14"/>
      <name val="Arial"/>
      <family val="2"/>
      <charset val="186"/>
    </font>
    <font>
      <b/>
      <i/>
      <sz val="10"/>
      <color indexed="62"/>
      <name val="Arial"/>
      <family val="2"/>
      <charset val="186"/>
    </font>
    <font>
      <i/>
      <u/>
      <sz val="10"/>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sz val="10"/>
      <color theme="1"/>
      <name val="Arial"/>
      <family val="2"/>
      <charset val="186"/>
    </font>
    <font>
      <sz val="10"/>
      <color theme="4"/>
      <name val="Arial"/>
      <family val="2"/>
      <charset val="186"/>
    </font>
    <font>
      <b/>
      <sz val="10"/>
      <color theme="4"/>
      <name val="Arial"/>
      <family val="2"/>
      <charset val="186"/>
    </font>
    <font>
      <sz val="10"/>
      <color theme="0" tint="-0.14999847407452621"/>
      <name val="Arial"/>
      <family val="2"/>
      <charset val="186"/>
    </font>
    <font>
      <i/>
      <sz val="10"/>
      <color theme="4"/>
      <name val="Arial"/>
      <family val="2"/>
      <charset val="186"/>
    </font>
    <font>
      <b/>
      <i/>
      <sz val="10"/>
      <color theme="3" tint="0.39997558519241921"/>
      <name val="Arial"/>
      <family val="2"/>
      <charset val="186"/>
    </font>
    <font>
      <sz val="10"/>
      <color rgb="FF00B050"/>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92">
    <xf numFmtId="0" fontId="0" fillId="0" borderId="0"/>
    <xf numFmtId="166" fontId="16" fillId="0" borderId="0" applyFont="0" applyFill="0" applyBorder="0" applyAlignment="0" applyProtection="0"/>
    <xf numFmtId="165" fontId="7" fillId="0" borderId="0" applyFont="0" applyFill="0" applyBorder="0" applyAlignment="0" applyProtection="0"/>
    <xf numFmtId="164" fontId="9" fillId="0" borderId="0" applyFont="0" applyFill="0" applyBorder="0" applyAlignment="0" applyProtection="0"/>
    <xf numFmtId="164" fontId="5" fillId="0" borderId="0" applyFont="0" applyFill="0" applyBorder="0" applyAlignment="0" applyProtection="0"/>
    <xf numFmtId="0" fontId="3" fillId="0" borderId="0" applyNumberFormat="0" applyFill="0" applyBorder="0" applyAlignment="0" applyProtection="0">
      <alignment vertical="top"/>
      <protection locked="0"/>
    </xf>
    <xf numFmtId="164" fontId="2" fillId="0" borderId="0" applyFont="0" applyFill="0" applyBorder="0" applyAlignment="0" applyProtection="0"/>
    <xf numFmtId="0" fontId="5" fillId="0" borderId="0"/>
    <xf numFmtId="0" fontId="5" fillId="0" borderId="0"/>
    <xf numFmtId="0" fontId="15" fillId="0" borderId="0"/>
    <xf numFmtId="0" fontId="5" fillId="0" borderId="0"/>
    <xf numFmtId="0" fontId="16" fillId="0" borderId="0" applyNumberFormat="0" applyFont="0" applyBorder="0" applyProtection="0"/>
    <xf numFmtId="0" fontId="5" fillId="0" borderId="0"/>
    <xf numFmtId="0" fontId="16" fillId="0" borderId="0" applyNumberFormat="0" applyFont="0" applyBorder="0" applyProtection="0"/>
    <xf numFmtId="0" fontId="15" fillId="0" borderId="0"/>
    <xf numFmtId="0" fontId="17" fillId="0" borderId="0" applyNumberFormat="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5" fillId="0" borderId="0" applyFont="0" applyFill="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0" fontId="8" fillId="0" borderId="0"/>
    <xf numFmtId="0" fontId="18" fillId="0" borderId="0" applyNumberFormat="0" applyBorder="0" applyProtection="0"/>
    <xf numFmtId="0" fontId="2" fillId="0" borderId="0"/>
    <xf numFmtId="43" fontId="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5" fillId="0" borderId="0" xfId="0" applyFont="1"/>
    <xf numFmtId="0" fontId="6" fillId="0" borderId="0" xfId="0" applyFont="1"/>
    <xf numFmtId="0" fontId="5" fillId="0" borderId="0" xfId="0" applyFont="1" applyAlignment="1">
      <alignment wrapText="1"/>
    </xf>
    <xf numFmtId="49" fontId="6" fillId="0" borderId="2" xfId="0" applyNumberFormat="1" applyFont="1" applyBorder="1" applyAlignment="1">
      <alignment horizontal="left" vertical="top"/>
    </xf>
    <xf numFmtId="0" fontId="6" fillId="0" borderId="1" xfId="0" applyFont="1" applyBorder="1" applyAlignment="1">
      <alignment horizontal="left" vertical="top" wrapText="1"/>
    </xf>
    <xf numFmtId="49" fontId="6" fillId="0" borderId="0" xfId="0" applyNumberFormat="1" applyFont="1" applyAlignment="1">
      <alignment horizontal="left" vertical="top"/>
    </xf>
    <xf numFmtId="0" fontId="6" fillId="0" borderId="0" xfId="0" applyFont="1" applyAlignment="1">
      <alignment horizontal="left"/>
    </xf>
    <xf numFmtId="0" fontId="6" fillId="0" borderId="0" xfId="0" applyFont="1" applyAlignment="1">
      <alignment wrapText="1"/>
    </xf>
    <xf numFmtId="0" fontId="6" fillId="0" borderId="2" xfId="0" applyFont="1" applyBorder="1" applyAlignment="1">
      <alignment wrapText="1"/>
    </xf>
    <xf numFmtId="3" fontId="5" fillId="0" borderId="0" xfId="0" applyNumberFormat="1" applyFont="1" applyAlignment="1">
      <alignment horizontal="right"/>
    </xf>
    <xf numFmtId="0" fontId="5" fillId="0" borderId="0" xfId="0" applyFont="1" applyAlignment="1">
      <alignment horizontal="center" vertical="center" wrapText="1"/>
    </xf>
    <xf numFmtId="0" fontId="5" fillId="0" borderId="0" xfId="0" applyFont="1" applyAlignment="1">
      <alignment horizontal="center"/>
    </xf>
    <xf numFmtId="0" fontId="6" fillId="0" borderId="2" xfId="0" applyFont="1" applyBorder="1" applyAlignment="1">
      <alignment horizontal="center" wrapText="1"/>
    </xf>
    <xf numFmtId="3" fontId="5" fillId="0" borderId="0" xfId="0" applyNumberFormat="1" applyFont="1"/>
    <xf numFmtId="3" fontId="6" fillId="0" borderId="0" xfId="0" applyNumberFormat="1" applyFont="1" applyAlignment="1">
      <alignment horizontal="right" vertical="center"/>
    </xf>
    <xf numFmtId="0" fontId="6" fillId="0" borderId="2" xfId="0" applyFont="1" applyBorder="1" applyAlignment="1">
      <alignment horizontal="left" vertical="center" wrapText="1"/>
    </xf>
    <xf numFmtId="0" fontId="6" fillId="0" borderId="0" xfId="0" applyFont="1" applyAlignment="1">
      <alignment horizontal="left" wrapText="1"/>
    </xf>
    <xf numFmtId="0" fontId="6" fillId="0" borderId="1" xfId="6" applyNumberFormat="1" applyFont="1" applyBorder="1" applyAlignment="1">
      <alignment horizontal="center"/>
    </xf>
    <xf numFmtId="1" fontId="6" fillId="0" borderId="0" xfId="0" applyNumberFormat="1" applyFont="1" applyAlignment="1">
      <alignment horizontal="left"/>
    </xf>
    <xf numFmtId="1" fontId="5" fillId="0" borderId="0" xfId="0" applyNumberFormat="1" applyFont="1"/>
    <xf numFmtId="0" fontId="6" fillId="0" borderId="2" xfId="0" applyFont="1" applyBorder="1" applyAlignment="1">
      <alignment horizontal="left" vertical="top" wrapText="1" shrinkToFit="1"/>
    </xf>
    <xf numFmtId="0" fontId="6" fillId="0" borderId="2" xfId="0" applyFont="1" applyBorder="1" applyAlignment="1">
      <alignment horizontal="right" vertical="top" wrapText="1"/>
    </xf>
    <xf numFmtId="0" fontId="6" fillId="0" borderId="1" xfId="0" applyFont="1" applyBorder="1" applyAlignment="1">
      <alignment horizontal="center" wrapText="1"/>
    </xf>
    <xf numFmtId="0" fontId="6" fillId="0" borderId="2" xfId="0" applyFont="1" applyBorder="1" applyAlignment="1">
      <alignment horizontal="left"/>
    </xf>
    <xf numFmtId="0" fontId="6" fillId="0" borderId="2" xfId="0" applyFont="1" applyBorder="1" applyAlignment="1">
      <alignment vertical="top" wrapText="1"/>
    </xf>
    <xf numFmtId="0" fontId="0" fillId="0" borderId="2" xfId="0" applyBorder="1" applyAlignment="1">
      <alignment wrapText="1"/>
    </xf>
    <xf numFmtId="49" fontId="6" fillId="0" borderId="0" xfId="0" applyNumberFormat="1" applyFont="1"/>
    <xf numFmtId="3" fontId="6" fillId="0" borderId="2" xfId="0" applyNumberFormat="1" applyFont="1" applyBorder="1" applyAlignment="1">
      <alignment horizontal="right" vertical="center"/>
    </xf>
    <xf numFmtId="1" fontId="6" fillId="0" borderId="2" xfId="8" applyNumberFormat="1" applyFont="1" applyBorder="1" applyAlignment="1">
      <alignment horizontal="right"/>
    </xf>
    <xf numFmtId="4" fontId="5" fillId="0" borderId="2" xfId="8" applyNumberFormat="1" applyBorder="1" applyAlignment="1">
      <alignment horizontal="right"/>
    </xf>
    <xf numFmtId="3" fontId="5" fillId="0" borderId="0" xfId="8" applyNumberFormat="1" applyAlignment="1">
      <alignment horizontal="right"/>
    </xf>
    <xf numFmtId="0" fontId="6" fillId="0" borderId="2" xfId="6" applyNumberFormat="1" applyFont="1" applyFill="1" applyBorder="1" applyAlignment="1">
      <alignment horizontal="center"/>
    </xf>
    <xf numFmtId="0" fontId="6" fillId="0" borderId="2" xfId="3" applyNumberFormat="1" applyFont="1" applyBorder="1" applyAlignment="1">
      <alignment horizontal="center"/>
    </xf>
    <xf numFmtId="0" fontId="6" fillId="0" borderId="1" xfId="0" applyFont="1" applyBorder="1"/>
    <xf numFmtId="4" fontId="6" fillId="0" borderId="2" xfId="0" applyNumberFormat="1" applyFont="1" applyBorder="1" applyAlignment="1">
      <alignment horizontal="right"/>
    </xf>
    <xf numFmtId="4" fontId="6" fillId="0" borderId="2" xfId="0" applyNumberFormat="1" applyFont="1" applyBorder="1"/>
    <xf numFmtId="4" fontId="19" fillId="0" borderId="2" xfId="9" applyNumberFormat="1" applyFont="1" applyBorder="1" applyAlignment="1">
      <alignment wrapText="1"/>
    </xf>
    <xf numFmtId="0" fontId="6" fillId="0" borderId="1" xfId="0" applyFont="1" applyBorder="1" applyAlignment="1">
      <alignment horizontal="right" vertical="top" wrapText="1"/>
    </xf>
    <xf numFmtId="49" fontId="6" fillId="0" borderId="2" xfId="0" applyNumberFormat="1" applyFont="1" applyBorder="1" applyAlignment="1">
      <alignment vertical="top"/>
    </xf>
    <xf numFmtId="0" fontId="6" fillId="0" borderId="1" xfId="6" applyNumberFormat="1" applyFont="1" applyFill="1" applyBorder="1" applyAlignment="1">
      <alignment horizontal="center"/>
    </xf>
    <xf numFmtId="0" fontId="6" fillId="2" borderId="2" xfId="0" applyFont="1" applyFill="1" applyBorder="1" applyAlignment="1">
      <alignment horizontal="center" vertical="top" wrapText="1"/>
    </xf>
    <xf numFmtId="4" fontId="20" fillId="0" borderId="0" xfId="0" applyNumberFormat="1" applyFont="1" applyAlignment="1">
      <alignment horizontal="right" vertical="center"/>
    </xf>
    <xf numFmtId="4" fontId="20" fillId="2" borderId="0" xfId="0" applyNumberFormat="1" applyFont="1" applyFill="1" applyAlignment="1">
      <alignment horizontal="right" vertical="center"/>
    </xf>
    <xf numFmtId="4" fontId="6" fillId="2" borderId="0" xfId="0" applyNumberFormat="1" applyFont="1" applyFill="1" applyAlignment="1">
      <alignment vertical="center"/>
    </xf>
    <xf numFmtId="49" fontId="6" fillId="0" borderId="3" xfId="0" applyNumberFormat="1"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3" fontId="6" fillId="0" borderId="4"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 fontId="6" fillId="2" borderId="6" xfId="0" applyNumberFormat="1" applyFont="1" applyFill="1" applyBorder="1" applyAlignment="1">
      <alignment horizontal="right" vertical="center"/>
    </xf>
    <xf numFmtId="49" fontId="6" fillId="0" borderId="7" xfId="0" applyNumberFormat="1" applyFont="1" applyBorder="1" applyAlignment="1">
      <alignment horizontal="left" vertical="top"/>
    </xf>
    <xf numFmtId="4" fontId="6" fillId="2" borderId="6" xfId="0" applyNumberFormat="1" applyFont="1" applyFill="1" applyBorder="1" applyAlignment="1">
      <alignment vertical="center"/>
    </xf>
    <xf numFmtId="4" fontId="6" fillId="2" borderId="10" xfId="0" applyNumberFormat="1" applyFont="1" applyFill="1" applyBorder="1" applyAlignment="1">
      <alignment vertical="center"/>
    </xf>
    <xf numFmtId="49" fontId="21" fillId="0" borderId="11" xfId="0" applyNumberFormat="1" applyFont="1" applyBorder="1" applyAlignment="1">
      <alignment horizontal="left" vertical="top"/>
    </xf>
    <xf numFmtId="4" fontId="20" fillId="0" borderId="12" xfId="0" applyNumberFormat="1" applyFont="1" applyBorder="1" applyAlignment="1">
      <alignment horizontal="right" vertical="center"/>
    </xf>
    <xf numFmtId="0" fontId="22" fillId="0" borderId="0" xfId="0" applyFont="1"/>
    <xf numFmtId="49" fontId="6" fillId="0" borderId="13" xfId="0" applyNumberFormat="1" applyFont="1" applyBorder="1" applyAlignment="1">
      <alignment horizontal="left" vertical="top"/>
    </xf>
    <xf numFmtId="0" fontId="23" fillId="4" borderId="12" xfId="0" applyFont="1" applyFill="1" applyBorder="1" applyAlignment="1">
      <alignment horizontal="left" wrapText="1"/>
    </xf>
    <xf numFmtId="0" fontId="23" fillId="4" borderId="14" xfId="0" applyFont="1" applyFill="1" applyBorder="1" applyAlignment="1">
      <alignment horizontal="left" wrapText="1"/>
    </xf>
    <xf numFmtId="4" fontId="6" fillId="0" borderId="2" xfId="0" applyNumberFormat="1" applyFont="1" applyBorder="1" applyAlignment="1">
      <alignment horizontal="right" vertical="center"/>
    </xf>
    <xf numFmtId="4" fontId="6" fillId="2" borderId="2" xfId="0" applyNumberFormat="1" applyFont="1" applyFill="1" applyBorder="1" applyAlignment="1">
      <alignment horizontal="right" vertical="center"/>
    </xf>
    <xf numFmtId="4" fontId="16" fillId="0" borderId="1" xfId="0" applyNumberFormat="1" applyFont="1" applyBorder="1" applyAlignment="1">
      <alignment horizontal="right" vertical="center"/>
    </xf>
    <xf numFmtId="0" fontId="2" fillId="0" borderId="0" xfId="0" applyFont="1"/>
    <xf numFmtId="0" fontId="2" fillId="0" borderId="0" xfId="0" applyFont="1" applyAlignment="1">
      <alignment wrapText="1"/>
    </xf>
    <xf numFmtId="3" fontId="2" fillId="0" borderId="0" xfId="0" applyNumberFormat="1" applyFont="1" applyAlignment="1">
      <alignment horizontal="right"/>
    </xf>
    <xf numFmtId="3" fontId="2" fillId="0" borderId="0" xfId="0" applyNumberFormat="1" applyFont="1"/>
    <xf numFmtId="16" fontId="2" fillId="0" borderId="5" xfId="0" applyNumberFormat="1" applyFont="1" applyBorder="1" applyAlignment="1">
      <alignment horizontal="left" vertical="center" wrapText="1"/>
    </xf>
    <xf numFmtId="4" fontId="2" fillId="0" borderId="1" xfId="0" applyNumberFormat="1" applyFont="1" applyBorder="1" applyAlignment="1">
      <alignment horizontal="right" vertical="center"/>
    </xf>
    <xf numFmtId="4" fontId="2" fillId="2" borderId="2" xfId="0" applyNumberFormat="1" applyFont="1" applyFill="1" applyBorder="1" applyAlignment="1">
      <alignment horizontal="right" vertical="center"/>
    </xf>
    <xf numFmtId="49" fontId="2" fillId="0" borderId="2" xfId="0" applyNumberFormat="1" applyFont="1" applyBorder="1" applyAlignment="1">
      <alignment horizontal="left"/>
    </xf>
    <xf numFmtId="0" fontId="2" fillId="0" borderId="2" xfId="0" applyFont="1" applyBorder="1" applyAlignment="1">
      <alignment horizontal="left" vertical="top" wrapText="1" indent="1" shrinkToFit="1"/>
    </xf>
    <xf numFmtId="0" fontId="2" fillId="0" borderId="2" xfId="0" applyFont="1" applyBorder="1" applyAlignment="1">
      <alignment horizontal="left" vertical="top" wrapText="1" indent="1"/>
    </xf>
    <xf numFmtId="49" fontId="2" fillId="0" borderId="0" xfId="0" applyNumberFormat="1" applyFont="1" applyAlignment="1">
      <alignment horizontal="left" vertical="center"/>
    </xf>
    <xf numFmtId="0" fontId="2" fillId="0" borderId="0" xfId="0" applyFont="1" applyAlignment="1">
      <alignment horizontal="left" vertical="top" wrapText="1" indent="1"/>
    </xf>
    <xf numFmtId="10" fontId="2" fillId="0" borderId="0" xfId="0" applyNumberFormat="1" applyFont="1" applyAlignment="1">
      <alignment horizontal="center"/>
    </xf>
    <xf numFmtId="49" fontId="2" fillId="0" borderId="2" xfId="0" applyNumberFormat="1" applyFont="1" applyBorder="1"/>
    <xf numFmtId="0" fontId="2" fillId="0" borderId="2" xfId="0" applyFont="1" applyBorder="1" applyAlignment="1">
      <alignment wrapText="1"/>
    </xf>
    <xf numFmtId="4" fontId="2" fillId="0" borderId="2" xfId="0" applyNumberFormat="1" applyFont="1" applyBorder="1"/>
    <xf numFmtId="3" fontId="2" fillId="0" borderId="2" xfId="0" applyNumberFormat="1" applyFont="1" applyBorder="1"/>
    <xf numFmtId="0" fontId="19" fillId="0" borderId="1" xfId="0" applyFont="1" applyBorder="1" applyAlignment="1">
      <alignment horizontal="left" vertical="top" wrapText="1"/>
    </xf>
    <xf numFmtId="0" fontId="19" fillId="0" borderId="2" xfId="0" applyFont="1" applyBorder="1" applyAlignment="1">
      <alignment wrapText="1"/>
    </xf>
    <xf numFmtId="0" fontId="14" fillId="4" borderId="8" xfId="5" applyFont="1" applyFill="1" applyBorder="1" applyAlignment="1" applyProtection="1"/>
    <xf numFmtId="4" fontId="2" fillId="0" borderId="8" xfId="0" applyNumberFormat="1" applyFont="1" applyBorder="1" applyAlignment="1">
      <alignment horizontal="right" vertical="center"/>
    </xf>
    <xf numFmtId="4" fontId="2" fillId="2" borderId="9" xfId="0" applyNumberFormat="1" applyFont="1" applyFill="1" applyBorder="1" applyAlignment="1">
      <alignment horizontal="right" vertical="center"/>
    </xf>
    <xf numFmtId="0" fontId="2" fillId="4" borderId="1" xfId="0" applyFont="1" applyFill="1" applyBorder="1" applyAlignment="1">
      <alignment horizontal="left" vertical="top" wrapText="1"/>
    </xf>
    <xf numFmtId="9" fontId="2" fillId="4" borderId="15" xfId="5" applyNumberFormat="1" applyFont="1" applyFill="1" applyBorder="1" applyAlignment="1" applyProtection="1"/>
    <xf numFmtId="4" fontId="6" fillId="2" borderId="24" xfId="0" applyNumberFormat="1" applyFont="1" applyFill="1" applyBorder="1" applyAlignment="1">
      <alignment horizontal="right" vertical="center"/>
    </xf>
    <xf numFmtId="4" fontId="6" fillId="2" borderId="25" xfId="0" applyNumberFormat="1" applyFont="1" applyFill="1" applyBorder="1" applyAlignment="1">
      <alignment horizontal="right" vertical="center"/>
    </xf>
    <xf numFmtId="0" fontId="11" fillId="0" borderId="0" xfId="0" applyFont="1"/>
    <xf numFmtId="0" fontId="12" fillId="0" borderId="0" xfId="0" applyFont="1"/>
    <xf numFmtId="0" fontId="2" fillId="0" borderId="0" xfId="0" applyFont="1" applyAlignment="1">
      <alignment wrapText="1"/>
    </xf>
    <xf numFmtId="0" fontId="0" fillId="0" borderId="0" xfId="0" applyAlignment="1">
      <alignment wrapText="1"/>
    </xf>
    <xf numFmtId="0" fontId="6" fillId="0" borderId="0" xfId="0" applyFont="1" applyAlignment="1">
      <alignment horizontal="left" wrapText="1"/>
    </xf>
    <xf numFmtId="0" fontId="25" fillId="0" borderId="0" xfId="0" applyFont="1" applyAlignment="1">
      <alignment horizontal="left" vertical="top"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6" fillId="2" borderId="2" xfId="6" applyNumberFormat="1" applyFont="1" applyFill="1" applyBorder="1" applyAlignment="1">
      <alignment horizontal="center"/>
    </xf>
    <xf numFmtId="4" fontId="6" fillId="4" borderId="21" xfId="0" applyNumberFormat="1" applyFont="1" applyFill="1" applyBorder="1" applyAlignment="1">
      <alignment horizontal="right" vertical="center"/>
    </xf>
    <xf numFmtId="4" fontId="6" fillId="4" borderId="22"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6" fillId="2" borderId="22" xfId="0" applyNumberFormat="1" applyFont="1" applyFill="1" applyBorder="1" applyAlignment="1">
      <alignment horizontal="right" vertical="center"/>
    </xf>
    <xf numFmtId="0" fontId="6" fillId="0" borderId="0" xfId="0" applyFont="1" applyAlignment="1">
      <alignment horizontal="left"/>
    </xf>
    <xf numFmtId="1" fontId="6" fillId="0" borderId="3" xfId="0" applyNumberFormat="1" applyFont="1" applyBorder="1"/>
    <xf numFmtId="0" fontId="0" fillId="0" borderId="11" xfId="0" applyBorder="1"/>
    <xf numFmtId="1" fontId="6" fillId="0" borderId="1" xfId="8" applyNumberFormat="1" applyFont="1" applyBorder="1" applyAlignment="1">
      <alignment horizontal="center"/>
    </xf>
    <xf numFmtId="1" fontId="6" fillId="0" borderId="23" xfId="8" applyNumberFormat="1" applyFont="1" applyBorder="1" applyAlignment="1">
      <alignment horizontal="center"/>
    </xf>
    <xf numFmtId="4" fontId="6" fillId="0" borderId="21" xfId="0" applyNumberFormat="1" applyFont="1" applyBorder="1" applyAlignment="1">
      <alignment horizontal="right" vertical="center"/>
    </xf>
    <xf numFmtId="4" fontId="6" fillId="0" borderId="22" xfId="0" applyNumberFormat="1" applyFont="1" applyBorder="1" applyAlignment="1">
      <alignment horizontal="right" vertical="center"/>
    </xf>
    <xf numFmtId="0" fontId="24" fillId="0" borderId="1" xfId="0" applyFont="1" applyBorder="1" applyAlignment="1">
      <alignment horizontal="left" vertical="top" wrapText="1"/>
    </xf>
    <xf numFmtId="0" fontId="24" fillId="0" borderId="20"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1" xfId="0" applyFont="1" applyBorder="1" applyAlignment="1">
      <alignment horizontal="left" vertical="top" wrapText="1"/>
    </xf>
    <xf numFmtId="0" fontId="6" fillId="0" borderId="20" xfId="0" applyFont="1" applyBorder="1" applyAlignment="1">
      <alignment horizontal="left" vertical="top" wrapText="1"/>
    </xf>
  </cellXfs>
  <cellStyles count="92">
    <cellStyle name="Comma 2" xfId="1" xr:uid="{00000000-0005-0000-0000-000000000000}"/>
    <cellStyle name="Comma 3" xfId="2" xr:uid="{00000000-0005-0000-0000-000001000000}"/>
    <cellStyle name="Comma 3 2" xfId="53" xr:uid="{21781D3B-2353-4FCF-B306-6A14A9180801}"/>
    <cellStyle name="Comma 4" xfId="3" xr:uid="{00000000-0005-0000-0000-000002000000}"/>
    <cellStyle name="Comma 4 2" xfId="54" xr:uid="{773F140C-FB24-4267-B7A2-5DB63FBFCF17}"/>
    <cellStyle name="Comma 5" xfId="4" xr:uid="{00000000-0005-0000-0000-000003000000}"/>
    <cellStyle name="Comma 5 2" xfId="55" xr:uid="{66A47C00-4A33-472A-BE75-1233E8803368}"/>
    <cellStyle name="Hüperlink" xfId="5" builtinId="8"/>
    <cellStyle name="Koma" xfId="6" builtinId="3"/>
    <cellStyle name="Normaallaad" xfId="0" builtinId="0"/>
    <cellStyle name="Normaallaad 2" xfId="7" xr:uid="{00000000-0005-0000-0000-000007000000}"/>
    <cellStyle name="Normaallaad 2 2" xfId="56" xr:uid="{10601065-0D1D-49E6-B540-86FBBB021F82}"/>
    <cellStyle name="Normaallaad 3" xfId="52" xr:uid="{13AD9C3B-64E7-4A68-87EF-30255FA98E0A}"/>
    <cellStyle name="Normal 10" xfId="8" xr:uid="{00000000-0005-0000-0000-000008000000}"/>
    <cellStyle name="Normal 10 2" xfId="57" xr:uid="{179B2352-E34E-4056-9B4A-197E15761ACA}"/>
    <cellStyle name="Normal 11" xfId="9" xr:uid="{00000000-0005-0000-0000-000009000000}"/>
    <cellStyle name="Normal 11 2" xfId="58" xr:uid="{CAD392AE-F48E-4F90-B936-4C1A57F70321}"/>
    <cellStyle name="Normal 2" xfId="10" xr:uid="{00000000-0005-0000-0000-00000A000000}"/>
    <cellStyle name="Normal 2 2" xfId="11" xr:uid="{00000000-0005-0000-0000-00000B000000}"/>
    <cellStyle name="Normal 2 3" xfId="59" xr:uid="{A7C72596-52D6-4422-9DDF-47C2EDBA737B}"/>
    <cellStyle name="Normal 3" xfId="12" xr:uid="{00000000-0005-0000-0000-00000C000000}"/>
    <cellStyle name="Normal 3 2" xfId="13" xr:uid="{00000000-0005-0000-0000-00000D000000}"/>
    <cellStyle name="Normal 3 3" xfId="60" xr:uid="{A0AAD6FF-6CC6-4D66-86EA-835DAFF433D7}"/>
    <cellStyle name="Normal 4" xfId="14" xr:uid="{00000000-0005-0000-0000-00000E000000}"/>
    <cellStyle name="Normal 4 2" xfId="15" xr:uid="{00000000-0005-0000-0000-00000F000000}"/>
    <cellStyle name="Normal 4 3" xfId="16" xr:uid="{00000000-0005-0000-0000-000010000000}"/>
    <cellStyle name="Normal 4 3 2" xfId="17" xr:uid="{00000000-0005-0000-0000-000011000000}"/>
    <cellStyle name="Normal 4 3 2 2" xfId="18" xr:uid="{00000000-0005-0000-0000-000012000000}"/>
    <cellStyle name="Normal 4 3 2 2 2" xfId="64" xr:uid="{34D98D60-AF27-4ED9-A2F6-64BDE301C528}"/>
    <cellStyle name="Normal 4 3 2 3" xfId="63" xr:uid="{1490631B-EAEF-4682-B5ED-081BD6A4B454}"/>
    <cellStyle name="Normal 4 3 3" xfId="19" xr:uid="{00000000-0005-0000-0000-000013000000}"/>
    <cellStyle name="Normal 4 3 3 2" xfId="65" xr:uid="{B859D1EE-361E-4B29-9881-D587A78E5325}"/>
    <cellStyle name="Normal 4 3 4" xfId="62" xr:uid="{8A1E0DE4-36D5-47FA-A086-F13D4E4F54EB}"/>
    <cellStyle name="Normal 4 4" xfId="20" xr:uid="{00000000-0005-0000-0000-000014000000}"/>
    <cellStyle name="Normal 4 4 2" xfId="21" xr:uid="{00000000-0005-0000-0000-000015000000}"/>
    <cellStyle name="Normal 4 4 2 2" xfId="67" xr:uid="{D8BF36A8-ADED-49A3-AC6B-6925E8E6E301}"/>
    <cellStyle name="Normal 4 4 3" xfId="66" xr:uid="{0F9D372B-C9DA-4F83-9ED4-E97EEFCBA923}"/>
    <cellStyle name="Normal 4 5" xfId="22" xr:uid="{00000000-0005-0000-0000-000016000000}"/>
    <cellStyle name="Normal 4 5 2" xfId="68" xr:uid="{D8A4BAA6-5F41-4275-9642-94006D9FB7DF}"/>
    <cellStyle name="Normal 4 6" xfId="61" xr:uid="{4632C1DA-7A18-470C-BDE6-126F37471D64}"/>
    <cellStyle name="Normal 5" xfId="23" xr:uid="{00000000-0005-0000-0000-000017000000}"/>
    <cellStyle name="Normal 6" xfId="24" xr:uid="{00000000-0005-0000-0000-000018000000}"/>
    <cellStyle name="Normal 6 2" xfId="25" xr:uid="{00000000-0005-0000-0000-000019000000}"/>
    <cellStyle name="Normal 6 2 2" xfId="26" xr:uid="{00000000-0005-0000-0000-00001A000000}"/>
    <cellStyle name="Normal 6 2 2 2" xfId="27" xr:uid="{00000000-0005-0000-0000-00001B000000}"/>
    <cellStyle name="Normal 6 2 2 2 2" xfId="72" xr:uid="{2D2089B8-129A-432C-A3FA-C4AE3DCC9927}"/>
    <cellStyle name="Normal 6 2 2 3" xfId="71" xr:uid="{C4013B11-1B1F-41B6-AD6D-2E4C3D0EE4EF}"/>
    <cellStyle name="Normal 6 2 3" xfId="28" xr:uid="{00000000-0005-0000-0000-00001C000000}"/>
    <cellStyle name="Normal 6 2 3 2" xfId="73" xr:uid="{39B4473A-8E09-4659-AD72-6EBBE0B1F41C}"/>
    <cellStyle name="Normal 6 2 4" xfId="70" xr:uid="{CEE8A3DF-EF83-4F51-80B2-B602CBF5987C}"/>
    <cellStyle name="Normal 6 3" xfId="29" xr:uid="{00000000-0005-0000-0000-00001D000000}"/>
    <cellStyle name="Normal 6 3 2" xfId="30" xr:uid="{00000000-0005-0000-0000-00001E000000}"/>
    <cellStyle name="Normal 6 3 2 2" xfId="75" xr:uid="{493EE7E4-116A-49E7-A804-13E1B1F4B2FB}"/>
    <cellStyle name="Normal 6 3 3" xfId="74" xr:uid="{FAD620C4-6018-4757-B531-3000D4E4EB63}"/>
    <cellStyle name="Normal 6 4" xfId="31" xr:uid="{00000000-0005-0000-0000-00001F000000}"/>
    <cellStyle name="Normal 6 4 2" xfId="76" xr:uid="{73AE126C-99AD-4C5A-BA7F-9CADF20DE757}"/>
    <cellStyle name="Normal 6 5" xfId="69" xr:uid="{2C5A1AA3-386E-41C6-8BDC-857606EB7D50}"/>
    <cellStyle name="Normal 7" xfId="32" xr:uid="{00000000-0005-0000-0000-000020000000}"/>
    <cellStyle name="Normal 7 2" xfId="33" xr:uid="{00000000-0005-0000-0000-000021000000}"/>
    <cellStyle name="Normal 7 2 2" xfId="78" xr:uid="{7F8F9C8F-3895-4E7F-9E34-A53CD824A754}"/>
    <cellStyle name="Normal 7 3" xfId="77" xr:uid="{57DF4430-9383-4B23-B6C4-4BB8025A82A2}"/>
    <cellStyle name="Normal 8" xfId="34" xr:uid="{00000000-0005-0000-0000-000022000000}"/>
    <cellStyle name="Normal 8 2" xfId="35" xr:uid="{00000000-0005-0000-0000-000023000000}"/>
    <cellStyle name="Normal 8 2 2" xfId="80" xr:uid="{E8CEE4E1-93EA-4C92-B2A8-C7CB80C452FB}"/>
    <cellStyle name="Normal 8 3" xfId="79" xr:uid="{22228432-A5E2-4EB4-8098-9B2387216B07}"/>
    <cellStyle name="Normal 9" xfId="36" xr:uid="{00000000-0005-0000-0000-000024000000}"/>
    <cellStyle name="Normal 9 2" xfId="37" xr:uid="{00000000-0005-0000-0000-000025000000}"/>
    <cellStyle name="Normal 9 2 2" xfId="82" xr:uid="{3E168E96-EB5B-4508-8420-94157967DDBA}"/>
    <cellStyle name="Normal 9 3" xfId="81" xr:uid="{2511C2DB-244B-414E-8072-1DB2B82AC567}"/>
    <cellStyle name="Percent 2" xfId="38" xr:uid="{00000000-0005-0000-0000-000026000000}"/>
    <cellStyle name="Percent 2 2" xfId="39" xr:uid="{00000000-0005-0000-0000-000027000000}"/>
    <cellStyle name="Percent 2 3" xfId="83" xr:uid="{E0C872FB-DC2C-47CC-BB9A-561BB86A9608}"/>
    <cellStyle name="Percent 3" xfId="40" xr:uid="{00000000-0005-0000-0000-000028000000}"/>
    <cellStyle name="Percent 3 2" xfId="41" xr:uid="{00000000-0005-0000-0000-000029000000}"/>
    <cellStyle name="Percent 3 3" xfId="42" xr:uid="{00000000-0005-0000-0000-00002A000000}"/>
    <cellStyle name="Percent 3 3 2" xfId="43" xr:uid="{00000000-0005-0000-0000-00002B000000}"/>
    <cellStyle name="Percent 3 3 2 2" xfId="44" xr:uid="{00000000-0005-0000-0000-00002C000000}"/>
    <cellStyle name="Percent 3 3 2 2 2" xfId="87" xr:uid="{D7ED36ED-EC27-4DB7-9540-CCFE8A1867CE}"/>
    <cellStyle name="Percent 3 3 2 3" xfId="86" xr:uid="{E8969170-2643-4C25-B2A6-53F8CEE5F87B}"/>
    <cellStyle name="Percent 3 3 3" xfId="45" xr:uid="{00000000-0005-0000-0000-00002D000000}"/>
    <cellStyle name="Percent 3 3 3 2" xfId="88" xr:uid="{EF0BB24B-43DF-43B4-B99A-DA1A646D1CE2}"/>
    <cellStyle name="Percent 3 3 4" xfId="85" xr:uid="{7FBD4329-EBCC-4C84-A791-930D86C0119B}"/>
    <cellStyle name="Percent 3 4" xfId="46" xr:uid="{00000000-0005-0000-0000-00002E000000}"/>
    <cellStyle name="Percent 3 4 2" xfId="47" xr:uid="{00000000-0005-0000-0000-00002F000000}"/>
    <cellStyle name="Percent 3 4 2 2" xfId="90" xr:uid="{3A109BFC-2385-480E-82CD-8A9B8B68FF87}"/>
    <cellStyle name="Percent 3 4 3" xfId="89" xr:uid="{B721BE0C-5887-4A75-BF98-7CB4DE23D28B}"/>
    <cellStyle name="Percent 3 5" xfId="48" xr:uid="{00000000-0005-0000-0000-000030000000}"/>
    <cellStyle name="Percent 3 5 2" xfId="91" xr:uid="{BB564C9E-6F88-4C3A-B28D-2F1F13A53D5E}"/>
    <cellStyle name="Percent 3 6" xfId="84" xr:uid="{C81E696D-2259-4134-A0E4-C9CEF194B2FA}"/>
    <cellStyle name="Percent 4" xfId="49" xr:uid="{00000000-0005-0000-0000-000031000000}"/>
    <cellStyle name="Style 1" xfId="50" xr:uid="{00000000-0005-0000-0000-000032000000}"/>
    <cellStyle name="Style 1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3425190</xdr:colOff>
      <xdr:row>3</xdr:row>
      <xdr:rowOff>415290</xdr:rowOff>
    </xdr:to>
    <xdr:pic>
      <xdr:nvPicPr>
        <xdr:cNvPr id="1113" name="Picture 1">
          <a:extLst>
            <a:ext uri="{FF2B5EF4-FFF2-40B4-BE49-F238E27FC236}">
              <a16:creationId xmlns:a16="http://schemas.microsoft.com/office/drawing/2014/main" id="{A0246EB9-72BA-513A-56ED-FBE040DEFC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398145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iigiteataja.ee/akt/11705202201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abSelected="1" topLeftCell="A5" zoomScale="90" zoomScaleNormal="90" workbookViewId="0">
      <selection activeCell="C18" sqref="C18"/>
    </sheetView>
  </sheetViews>
  <sheetFormatPr defaultColWidth="9.140625" defaultRowHeight="12.75"/>
  <cols>
    <col min="1" max="1" width="8.5703125" style="1" customWidth="1"/>
    <col min="2" max="3" width="53.42578125" style="3" customWidth="1"/>
    <col min="4" max="4" width="16.42578125" style="10" customWidth="1"/>
    <col min="5" max="6" width="15.5703125" style="14" customWidth="1"/>
    <col min="7" max="10" width="15.42578125" style="14" customWidth="1"/>
    <col min="11" max="12" width="15.5703125" style="14" customWidth="1"/>
    <col min="13" max="13" width="12.85546875" style="1" customWidth="1"/>
    <col min="14" max="14" width="16.5703125" style="1" customWidth="1"/>
    <col min="15" max="15" width="23.42578125" style="1" customWidth="1"/>
    <col min="16" max="16384" width="9.140625" style="1"/>
  </cols>
  <sheetData>
    <row r="1" spans="1:14">
      <c r="A1" s="64"/>
      <c r="B1"/>
      <c r="C1" s="65"/>
      <c r="D1" s="66"/>
      <c r="E1" s="67"/>
      <c r="F1" s="67"/>
      <c r="G1" s="67"/>
      <c r="H1" s="67"/>
      <c r="I1" s="67"/>
      <c r="J1" s="67"/>
      <c r="K1" s="67"/>
      <c r="L1" s="67"/>
      <c r="M1" s="64"/>
      <c r="N1" s="64"/>
    </row>
    <row r="2" spans="1:14">
      <c r="A2" s="64"/>
      <c r="B2"/>
      <c r="C2" s="65"/>
      <c r="D2" s="66"/>
      <c r="E2" s="67"/>
      <c r="F2" s="67"/>
      <c r="G2" s="67"/>
      <c r="H2" s="67"/>
      <c r="I2" s="67"/>
      <c r="J2" s="67"/>
      <c r="K2" s="67"/>
      <c r="L2" s="67"/>
      <c r="M2" s="64"/>
      <c r="N2" s="64"/>
    </row>
    <row r="3" spans="1:14">
      <c r="A3" s="64"/>
      <c r="B3" s="57" t="s">
        <v>0</v>
      </c>
      <c r="C3" s="65"/>
      <c r="D3" s="66"/>
      <c r="E3" s="67"/>
      <c r="F3" s="67"/>
      <c r="G3" s="67"/>
      <c r="H3" s="67"/>
      <c r="I3" s="67"/>
      <c r="J3" s="67"/>
      <c r="K3" s="67"/>
      <c r="L3" s="67"/>
      <c r="M3" s="64"/>
      <c r="N3" s="64"/>
    </row>
    <row r="4" spans="1:14" ht="47.85" customHeight="1">
      <c r="A4" s="90" t="s">
        <v>1</v>
      </c>
      <c r="B4" s="91"/>
      <c r="C4" s="94"/>
      <c r="D4" s="94"/>
      <c r="E4" s="94"/>
      <c r="F4" s="94"/>
      <c r="G4" s="67"/>
      <c r="H4" s="67"/>
      <c r="I4" s="67"/>
      <c r="J4" s="67"/>
      <c r="K4" s="67"/>
      <c r="L4" s="67"/>
      <c r="M4" s="64"/>
      <c r="N4" s="64"/>
    </row>
    <row r="5" spans="1:14" ht="71.849999999999994" customHeight="1">
      <c r="A5" s="92" t="s">
        <v>2</v>
      </c>
      <c r="B5" s="93"/>
      <c r="C5" s="93"/>
      <c r="D5" s="93"/>
      <c r="E5" s="93"/>
      <c r="F5" s="67"/>
      <c r="G5" s="67"/>
      <c r="H5" s="67"/>
      <c r="I5" s="67"/>
      <c r="J5" s="67"/>
      <c r="K5" s="67"/>
      <c r="L5" s="67"/>
      <c r="M5" s="64"/>
      <c r="N5" s="64"/>
    </row>
    <row r="6" spans="1:14">
      <c r="A6" s="2"/>
      <c r="B6" s="65"/>
      <c r="C6" s="65"/>
      <c r="D6" s="66"/>
      <c r="E6" s="67"/>
      <c r="F6" s="67"/>
      <c r="G6" s="67"/>
      <c r="H6" s="67"/>
      <c r="I6" s="67"/>
      <c r="J6" s="67"/>
      <c r="K6" s="67"/>
      <c r="L6" s="67"/>
      <c r="M6" s="64"/>
      <c r="N6" s="64"/>
    </row>
    <row r="7" spans="1:14" ht="16.5" customHeight="1">
      <c r="A7" s="64"/>
      <c r="B7" s="95"/>
      <c r="C7" s="95"/>
      <c r="D7" s="66"/>
      <c r="E7" s="67"/>
      <c r="F7" s="67"/>
      <c r="G7" s="67"/>
      <c r="H7" s="67"/>
      <c r="I7" s="67"/>
      <c r="J7" s="67"/>
      <c r="K7" s="67"/>
      <c r="L7" s="67"/>
      <c r="M7" s="64"/>
      <c r="N7" s="64"/>
    </row>
    <row r="8" spans="1:14">
      <c r="A8" s="2"/>
      <c r="B8" s="65"/>
      <c r="C8" s="65"/>
      <c r="D8" s="66"/>
      <c r="E8" s="67"/>
      <c r="F8" s="67"/>
      <c r="G8" s="67"/>
      <c r="H8" s="67"/>
      <c r="I8" s="67"/>
      <c r="J8" s="67"/>
      <c r="K8" s="67"/>
      <c r="L8" s="67"/>
      <c r="M8" s="64"/>
      <c r="N8" s="64"/>
    </row>
    <row r="9" spans="1:14" s="2" customFormat="1">
      <c r="A9" s="39"/>
      <c r="B9" s="13" t="s">
        <v>3</v>
      </c>
      <c r="C9" s="23"/>
      <c r="D9" s="18">
        <v>2022</v>
      </c>
      <c r="E9" s="18">
        <v>2023</v>
      </c>
      <c r="F9" s="18">
        <v>2024</v>
      </c>
      <c r="G9" s="18">
        <v>2025</v>
      </c>
      <c r="H9" s="18">
        <v>2026</v>
      </c>
      <c r="I9" s="18">
        <v>2027</v>
      </c>
      <c r="J9" s="18">
        <v>2028</v>
      </c>
      <c r="K9" s="40">
        <v>2029</v>
      </c>
      <c r="L9" s="98" t="s">
        <v>4</v>
      </c>
      <c r="M9" s="98"/>
      <c r="N9" s="41" t="s">
        <v>4</v>
      </c>
    </row>
    <row r="10" spans="1:14" s="11" customFormat="1" ht="42" customHeight="1" thickBot="1">
      <c r="A10" s="45" t="s">
        <v>5</v>
      </c>
      <c r="B10" s="46" t="s">
        <v>6</v>
      </c>
      <c r="C10" s="47" t="s">
        <v>7</v>
      </c>
      <c r="D10" s="48" t="s">
        <v>8</v>
      </c>
      <c r="E10" s="48" t="s">
        <v>8</v>
      </c>
      <c r="F10" s="48" t="s">
        <v>8</v>
      </c>
      <c r="G10" s="48" t="s">
        <v>8</v>
      </c>
      <c r="H10" s="48" t="s">
        <v>8</v>
      </c>
      <c r="I10" s="48" t="s">
        <v>8</v>
      </c>
      <c r="J10" s="48" t="s">
        <v>8</v>
      </c>
      <c r="K10" s="48" t="s">
        <v>8</v>
      </c>
      <c r="L10" s="49" t="s">
        <v>9</v>
      </c>
      <c r="M10" s="49" t="s">
        <v>10</v>
      </c>
      <c r="N10" s="50" t="s">
        <v>11</v>
      </c>
    </row>
    <row r="11" spans="1:14" s="12" customFormat="1" ht="22.7" customHeight="1">
      <c r="A11" s="96">
        <v>1</v>
      </c>
      <c r="B11" s="112" t="s">
        <v>46</v>
      </c>
      <c r="C11" s="113"/>
      <c r="D11" s="108">
        <f t="shared" ref="D11:K11" si="0">D14+D21</f>
        <v>0</v>
      </c>
      <c r="E11" s="108">
        <f t="shared" si="0"/>
        <v>0</v>
      </c>
      <c r="F11" s="108">
        <f t="shared" si="0"/>
        <v>61789.996200000001</v>
      </c>
      <c r="G11" s="99">
        <f t="shared" si="0"/>
        <v>155150</v>
      </c>
      <c r="H11" s="99">
        <f t="shared" si="0"/>
        <v>90950</v>
      </c>
      <c r="I11" s="99">
        <f t="shared" si="0"/>
        <v>155150</v>
      </c>
      <c r="J11" s="99">
        <f t="shared" si="0"/>
        <v>90950</v>
      </c>
      <c r="K11" s="108">
        <f t="shared" si="0"/>
        <v>46010</v>
      </c>
      <c r="L11" s="101">
        <f>SUM(E11:K13)</f>
        <v>599999.99619999994</v>
      </c>
      <c r="M11" s="101">
        <f>M14+M21</f>
        <v>0</v>
      </c>
      <c r="N11" s="88">
        <f>L11+M11</f>
        <v>599999.99619999994</v>
      </c>
    </row>
    <row r="12" spans="1:14" s="2" customFormat="1" ht="24.6" customHeight="1">
      <c r="A12" s="97"/>
      <c r="B12" s="114" t="s">
        <v>12</v>
      </c>
      <c r="C12" s="115"/>
      <c r="D12" s="109"/>
      <c r="E12" s="109"/>
      <c r="F12" s="109"/>
      <c r="G12" s="100"/>
      <c r="H12" s="100"/>
      <c r="I12" s="100"/>
      <c r="J12" s="100"/>
      <c r="K12" s="109"/>
      <c r="L12" s="102"/>
      <c r="M12" s="102"/>
      <c r="N12" s="89"/>
    </row>
    <row r="13" spans="1:14" s="2" customFormat="1" ht="20.85" customHeight="1">
      <c r="A13" s="97"/>
      <c r="B13" s="114" t="s">
        <v>48</v>
      </c>
      <c r="C13" s="115"/>
      <c r="D13" s="109"/>
      <c r="E13" s="109"/>
      <c r="F13" s="109"/>
      <c r="G13" s="100"/>
      <c r="H13" s="100"/>
      <c r="I13" s="100"/>
      <c r="J13" s="100"/>
      <c r="K13" s="109"/>
      <c r="L13" s="102"/>
      <c r="M13" s="102"/>
      <c r="N13" s="89"/>
    </row>
    <row r="14" spans="1:14" s="2" customFormat="1" ht="20.85" customHeight="1">
      <c r="A14" s="68" t="s">
        <v>13</v>
      </c>
      <c r="B14" s="110" t="s">
        <v>14</v>
      </c>
      <c r="C14" s="111"/>
      <c r="D14" s="61">
        <f>SUM(D15:D20)</f>
        <v>0</v>
      </c>
      <c r="E14" s="61">
        <f t="shared" ref="E14:K14" si="1">SUM(E15:E20)</f>
        <v>0</v>
      </c>
      <c r="F14" s="61">
        <f t="shared" si="1"/>
        <v>57747.66</v>
      </c>
      <c r="G14" s="61">
        <f t="shared" si="1"/>
        <v>145000</v>
      </c>
      <c r="H14" s="61">
        <f t="shared" si="1"/>
        <v>85000</v>
      </c>
      <c r="I14" s="61">
        <f t="shared" si="1"/>
        <v>145000</v>
      </c>
      <c r="J14" s="61">
        <f t="shared" si="1"/>
        <v>85000</v>
      </c>
      <c r="K14" s="61">
        <f t="shared" si="1"/>
        <v>43000</v>
      </c>
      <c r="L14" s="62">
        <f>SUM(L15:L20)</f>
        <v>560747.66</v>
      </c>
      <c r="M14" s="62">
        <f t="shared" ref="M14" si="2">SUM(M16:M20)</f>
        <v>0</v>
      </c>
      <c r="N14" s="51">
        <f t="shared" ref="N14:N21" si="3">L14+M14</f>
        <v>560747.66</v>
      </c>
    </row>
    <row r="15" spans="1:14" s="2" customFormat="1" ht="20.85" customHeight="1">
      <c r="A15" s="52" t="s">
        <v>17</v>
      </c>
      <c r="B15" s="81" t="s">
        <v>45</v>
      </c>
      <c r="C15" s="81" t="s">
        <v>50</v>
      </c>
      <c r="D15" s="69">
        <v>0</v>
      </c>
      <c r="E15" s="69">
        <v>0</v>
      </c>
      <c r="F15" s="69">
        <v>0</v>
      </c>
      <c r="G15" s="69">
        <v>13000</v>
      </c>
      <c r="H15" s="69">
        <v>13000</v>
      </c>
      <c r="I15" s="69">
        <v>13000</v>
      </c>
      <c r="J15" s="69">
        <v>13000</v>
      </c>
      <c r="K15" s="69">
        <v>8000</v>
      </c>
      <c r="L15" s="70">
        <f>SUM(E15:K15)</f>
        <v>60000</v>
      </c>
      <c r="M15" s="70">
        <v>0</v>
      </c>
      <c r="N15" s="51">
        <f>L15+M15</f>
        <v>60000</v>
      </c>
    </row>
    <row r="16" spans="1:14" s="2" customFormat="1" ht="102">
      <c r="A16" s="52" t="s">
        <v>15</v>
      </c>
      <c r="B16" s="81" t="s">
        <v>16</v>
      </c>
      <c r="C16" s="81" t="s">
        <v>42</v>
      </c>
      <c r="D16" s="69">
        <v>0</v>
      </c>
      <c r="E16" s="69">
        <v>0</v>
      </c>
      <c r="F16" s="69">
        <v>43000</v>
      </c>
      <c r="G16" s="69">
        <v>50000</v>
      </c>
      <c r="H16" s="69">
        <v>50000</v>
      </c>
      <c r="I16" s="69">
        <v>50000</v>
      </c>
      <c r="J16" s="69">
        <v>50000</v>
      </c>
      <c r="K16" s="69">
        <v>25000</v>
      </c>
      <c r="L16" s="70">
        <f>SUM(E16:K16)</f>
        <v>268000</v>
      </c>
      <c r="M16" s="70">
        <v>0</v>
      </c>
      <c r="N16" s="53">
        <f t="shared" ref="N16" si="4">L16+M16</f>
        <v>268000</v>
      </c>
    </row>
    <row r="17" spans="1:14" s="2" customFormat="1" ht="38.25">
      <c r="A17" s="52" t="s">
        <v>17</v>
      </c>
      <c r="B17" s="81" t="s">
        <v>43</v>
      </c>
      <c r="C17" s="82" t="s">
        <v>18</v>
      </c>
      <c r="D17" s="69">
        <v>0</v>
      </c>
      <c r="E17" s="69">
        <v>0</v>
      </c>
      <c r="F17" s="69">
        <v>6747.66</v>
      </c>
      <c r="G17" s="69">
        <v>12000</v>
      </c>
      <c r="H17" s="69">
        <v>12000</v>
      </c>
      <c r="I17" s="69">
        <v>12000</v>
      </c>
      <c r="J17" s="69">
        <v>12000</v>
      </c>
      <c r="K17" s="69">
        <v>4000</v>
      </c>
      <c r="L17" s="70">
        <f t="shared" ref="L17:L21" si="5">SUM(E17:K17)</f>
        <v>58747.66</v>
      </c>
      <c r="M17" s="70">
        <v>0</v>
      </c>
      <c r="N17" s="53">
        <f t="shared" si="3"/>
        <v>58747.66</v>
      </c>
    </row>
    <row r="18" spans="1:14" s="2" customFormat="1" ht="41.85" customHeight="1">
      <c r="A18" s="52" t="s">
        <v>19</v>
      </c>
      <c r="B18" s="81" t="s">
        <v>20</v>
      </c>
      <c r="C18" s="81" t="s">
        <v>47</v>
      </c>
      <c r="D18" s="69">
        <v>0</v>
      </c>
      <c r="E18" s="69">
        <v>0</v>
      </c>
      <c r="F18" s="69">
        <v>3000</v>
      </c>
      <c r="G18" s="69">
        <v>5000</v>
      </c>
      <c r="H18" s="69">
        <v>5000</v>
      </c>
      <c r="I18" s="69">
        <v>5000</v>
      </c>
      <c r="J18" s="69">
        <v>5000</v>
      </c>
      <c r="K18" s="69">
        <v>3000</v>
      </c>
      <c r="L18" s="70">
        <f t="shared" si="5"/>
        <v>26000</v>
      </c>
      <c r="M18" s="70">
        <v>0</v>
      </c>
      <c r="N18" s="53">
        <f t="shared" si="3"/>
        <v>26000</v>
      </c>
    </row>
    <row r="19" spans="1:14" s="2" customFormat="1" ht="41.85" customHeight="1">
      <c r="A19" s="52" t="s">
        <v>21</v>
      </c>
      <c r="B19" s="81" t="s">
        <v>44</v>
      </c>
      <c r="C19" s="81" t="s">
        <v>51</v>
      </c>
      <c r="D19" s="69">
        <v>0</v>
      </c>
      <c r="E19" s="69">
        <v>0</v>
      </c>
      <c r="F19" s="69">
        <v>0</v>
      </c>
      <c r="G19" s="63">
        <v>60000</v>
      </c>
      <c r="H19" s="63">
        <v>0</v>
      </c>
      <c r="I19" s="63">
        <v>60000</v>
      </c>
      <c r="J19" s="69">
        <v>0</v>
      </c>
      <c r="K19" s="69">
        <v>0</v>
      </c>
      <c r="L19" s="70">
        <f t="shared" si="5"/>
        <v>120000</v>
      </c>
      <c r="M19" s="70">
        <v>0</v>
      </c>
      <c r="N19" s="53">
        <f t="shared" si="3"/>
        <v>120000</v>
      </c>
    </row>
    <row r="20" spans="1:14" s="2" customFormat="1" ht="38.25">
      <c r="A20" s="52" t="s">
        <v>22</v>
      </c>
      <c r="B20" s="81" t="s">
        <v>23</v>
      </c>
      <c r="C20" s="86" t="s">
        <v>24</v>
      </c>
      <c r="D20" s="69">
        <v>0</v>
      </c>
      <c r="E20" s="69">
        <v>0</v>
      </c>
      <c r="F20" s="69">
        <v>5000</v>
      </c>
      <c r="G20" s="69">
        <v>5000</v>
      </c>
      <c r="H20" s="69">
        <v>5000</v>
      </c>
      <c r="I20" s="69">
        <v>5000</v>
      </c>
      <c r="J20" s="69">
        <v>5000</v>
      </c>
      <c r="K20" s="69">
        <v>3000</v>
      </c>
      <c r="L20" s="70">
        <f t="shared" si="5"/>
        <v>28000</v>
      </c>
      <c r="M20" s="70">
        <v>0</v>
      </c>
      <c r="N20" s="53">
        <f t="shared" si="3"/>
        <v>28000</v>
      </c>
    </row>
    <row r="21" spans="1:14" ht="13.5" thickBot="1">
      <c r="A21" s="58" t="s">
        <v>25</v>
      </c>
      <c r="B21" s="83" t="s">
        <v>26</v>
      </c>
      <c r="C21" s="87">
        <v>7.0000000000000007E-2</v>
      </c>
      <c r="D21" s="84">
        <f>D14*0.07</f>
        <v>0</v>
      </c>
      <c r="E21" s="84">
        <f t="shared" ref="E21:K21" si="6">E14*0.07</f>
        <v>0</v>
      </c>
      <c r="F21" s="84">
        <f t="shared" si="6"/>
        <v>4042.3362000000006</v>
      </c>
      <c r="G21" s="84">
        <f t="shared" si="6"/>
        <v>10150.000000000002</v>
      </c>
      <c r="H21" s="84">
        <f t="shared" si="6"/>
        <v>5950.0000000000009</v>
      </c>
      <c r="I21" s="84">
        <f t="shared" si="6"/>
        <v>10150.000000000002</v>
      </c>
      <c r="J21" s="84">
        <f t="shared" si="6"/>
        <v>5950.0000000000009</v>
      </c>
      <c r="K21" s="84">
        <f t="shared" si="6"/>
        <v>3010.0000000000005</v>
      </c>
      <c r="L21" s="70">
        <f t="shared" si="5"/>
        <v>39252.336200000005</v>
      </c>
      <c r="M21" s="85">
        <v>0</v>
      </c>
      <c r="N21" s="54">
        <f t="shared" si="3"/>
        <v>39252.336200000005</v>
      </c>
    </row>
    <row r="22" spans="1:14">
      <c r="A22" s="55"/>
      <c r="B22" s="59"/>
      <c r="C22" s="60"/>
      <c r="D22" s="56"/>
      <c r="E22" s="42"/>
      <c r="F22" s="42"/>
      <c r="G22" s="42"/>
      <c r="H22" s="42"/>
      <c r="I22" s="42"/>
      <c r="J22" s="42"/>
      <c r="K22" s="42"/>
      <c r="L22" s="43"/>
      <c r="M22" s="43"/>
      <c r="N22" s="44"/>
    </row>
    <row r="23" spans="1:14" ht="12.75" customHeight="1">
      <c r="A23" s="4"/>
      <c r="B23" s="5" t="s">
        <v>27</v>
      </c>
      <c r="C23" s="5"/>
      <c r="D23" s="28">
        <f>N11</f>
        <v>599999.99619999994</v>
      </c>
      <c r="E23" s="15"/>
      <c r="F23" s="67"/>
      <c r="G23" s="67"/>
      <c r="H23" s="67"/>
      <c r="I23" s="67"/>
      <c r="J23" s="67"/>
      <c r="K23" s="67"/>
      <c r="L23" s="67"/>
      <c r="M23" s="64"/>
      <c r="N23" s="64"/>
    </row>
    <row r="24" spans="1:14">
      <c r="A24" s="7"/>
      <c r="B24" s="8"/>
      <c r="C24" s="8"/>
      <c r="D24" s="66"/>
      <c r="E24" s="67"/>
      <c r="F24" s="67"/>
      <c r="G24" s="67"/>
      <c r="H24" s="67"/>
      <c r="I24" s="67"/>
      <c r="J24" s="67"/>
      <c r="K24" s="67"/>
      <c r="L24" s="67"/>
      <c r="M24" s="64"/>
      <c r="N24" s="64"/>
    </row>
    <row r="26" spans="1:14">
      <c r="A26" s="6" t="s">
        <v>28</v>
      </c>
      <c r="B26" s="8"/>
      <c r="C26" s="8"/>
      <c r="D26" s="66"/>
      <c r="E26" s="66"/>
      <c r="F26" s="66"/>
      <c r="G26" s="66"/>
      <c r="H26" s="66"/>
      <c r="I26" s="66"/>
      <c r="J26" s="66"/>
      <c r="K26" s="66"/>
      <c r="L26" s="66"/>
      <c r="M26" s="66"/>
      <c r="N26" s="66"/>
    </row>
    <row r="27" spans="1:14" s="3" customFormat="1">
      <c r="A27" s="64"/>
      <c r="B27" s="65"/>
      <c r="C27" s="65"/>
      <c r="D27" s="66"/>
      <c r="E27" s="66"/>
      <c r="F27" s="66"/>
      <c r="G27" s="66"/>
      <c r="H27" s="66"/>
      <c r="I27" s="66"/>
      <c r="J27" s="66"/>
      <c r="K27" s="66"/>
      <c r="L27" s="66"/>
      <c r="M27" s="65"/>
      <c r="N27" s="65"/>
    </row>
    <row r="28" spans="1:14" s="2" customFormat="1">
      <c r="A28"/>
      <c r="B28" s="22" t="s">
        <v>3</v>
      </c>
      <c r="C28" s="38"/>
      <c r="D28" s="18">
        <v>2022</v>
      </c>
      <c r="E28" s="18">
        <v>2023</v>
      </c>
      <c r="F28" s="18">
        <v>2024</v>
      </c>
      <c r="G28" s="18">
        <v>2025</v>
      </c>
      <c r="H28" s="18">
        <v>2026</v>
      </c>
      <c r="I28" s="18">
        <v>2027</v>
      </c>
      <c r="J28" s="18">
        <v>2028</v>
      </c>
      <c r="K28" s="32">
        <v>2029</v>
      </c>
      <c r="L28" s="33" t="s">
        <v>4</v>
      </c>
    </row>
    <row r="29" spans="1:14" s="2" customFormat="1">
      <c r="A29" s="26"/>
      <c r="B29" s="23" t="s">
        <v>29</v>
      </c>
      <c r="C29" s="23"/>
      <c r="D29" s="13" t="s">
        <v>30</v>
      </c>
      <c r="E29" s="13" t="s">
        <v>30</v>
      </c>
      <c r="F29" s="13" t="s">
        <v>30</v>
      </c>
      <c r="G29" s="13" t="s">
        <v>30</v>
      </c>
      <c r="H29" s="13" t="s">
        <v>30</v>
      </c>
      <c r="I29" s="13" t="s">
        <v>30</v>
      </c>
      <c r="J29" s="13" t="s">
        <v>30</v>
      </c>
      <c r="K29" s="9" t="s">
        <v>30</v>
      </c>
      <c r="L29" s="13" t="s">
        <v>30</v>
      </c>
    </row>
    <row r="30" spans="1:14" ht="12.75" customHeight="1">
      <c r="A30" s="24">
        <v>1</v>
      </c>
      <c r="B30" s="21" t="s">
        <v>31</v>
      </c>
      <c r="C30" s="21"/>
      <c r="D30" s="35"/>
      <c r="E30" s="35"/>
      <c r="F30" s="35"/>
      <c r="G30" s="35"/>
      <c r="H30" s="35"/>
      <c r="I30" s="35"/>
      <c r="J30" s="35"/>
      <c r="K30" s="36"/>
      <c r="L30" s="35"/>
      <c r="M30" s="64"/>
      <c r="N30" s="64"/>
    </row>
    <row r="31" spans="1:14">
      <c r="A31" s="24">
        <v>2</v>
      </c>
      <c r="B31" s="25" t="s">
        <v>32</v>
      </c>
      <c r="C31" s="25"/>
      <c r="D31" s="35">
        <f t="shared" ref="D31:K31" si="7">D11</f>
        <v>0</v>
      </c>
      <c r="E31" s="35">
        <f t="shared" si="7"/>
        <v>0</v>
      </c>
      <c r="F31" s="35">
        <f t="shared" si="7"/>
        <v>61789.996200000001</v>
      </c>
      <c r="G31" s="35">
        <f t="shared" si="7"/>
        <v>155150</v>
      </c>
      <c r="H31" s="35">
        <f t="shared" si="7"/>
        <v>90950</v>
      </c>
      <c r="I31" s="35">
        <f t="shared" si="7"/>
        <v>155150</v>
      </c>
      <c r="J31" s="35">
        <f t="shared" si="7"/>
        <v>90950</v>
      </c>
      <c r="K31" s="36">
        <f t="shared" si="7"/>
        <v>46010</v>
      </c>
      <c r="L31" s="35">
        <f>SUM(D31:K31)</f>
        <v>599999.99619999994</v>
      </c>
      <c r="M31" s="64"/>
      <c r="N31" s="64"/>
    </row>
    <row r="32" spans="1:14" s="2" customFormat="1">
      <c r="A32" s="71" t="s">
        <v>33</v>
      </c>
      <c r="B32" s="72" t="s">
        <v>34</v>
      </c>
      <c r="C32" s="72"/>
      <c r="D32" s="37"/>
      <c r="E32" s="37"/>
      <c r="F32" s="37">
        <f>F31*0.25</f>
        <v>15447.49905</v>
      </c>
      <c r="G32" s="37">
        <f t="shared" ref="G32:K32" si="8">G31*0.25</f>
        <v>38787.5</v>
      </c>
      <c r="H32" s="37">
        <f t="shared" si="8"/>
        <v>22737.5</v>
      </c>
      <c r="I32" s="37">
        <f t="shared" si="8"/>
        <v>38787.5</v>
      </c>
      <c r="J32" s="37">
        <f t="shared" si="8"/>
        <v>22737.5</v>
      </c>
      <c r="K32" s="37">
        <f t="shared" si="8"/>
        <v>11502.5</v>
      </c>
      <c r="L32" s="37">
        <f>SUM(D32:K32)</f>
        <v>149999.99904999998</v>
      </c>
    </row>
    <row r="33" spans="1:14">
      <c r="A33" s="71" t="s">
        <v>35</v>
      </c>
      <c r="B33" s="73" t="s">
        <v>36</v>
      </c>
      <c r="C33" s="73"/>
      <c r="D33" s="37"/>
      <c r="E33" s="37"/>
      <c r="F33" s="37">
        <f>F31*0.75</f>
        <v>46342.497150000003</v>
      </c>
      <c r="G33" s="37">
        <f t="shared" ref="G33:K33" si="9">G31*0.75</f>
        <v>116362.5</v>
      </c>
      <c r="H33" s="37">
        <f t="shared" si="9"/>
        <v>68212.5</v>
      </c>
      <c r="I33" s="37">
        <f t="shared" si="9"/>
        <v>116362.5</v>
      </c>
      <c r="J33" s="37">
        <f t="shared" si="9"/>
        <v>68212.5</v>
      </c>
      <c r="K33" s="37">
        <f t="shared" si="9"/>
        <v>34507.5</v>
      </c>
      <c r="L33" s="37">
        <f>SUM(D33:K33)</f>
        <v>449999.99715000001</v>
      </c>
      <c r="M33" s="64"/>
      <c r="N33" s="64"/>
    </row>
    <row r="34" spans="1:14">
      <c r="A34" s="74"/>
      <c r="B34" s="75"/>
      <c r="C34" s="75"/>
      <c r="D34" s="66"/>
      <c r="E34" s="76"/>
      <c r="F34" s="66"/>
      <c r="G34" s="66"/>
      <c r="H34" s="66"/>
      <c r="I34" s="66"/>
      <c r="J34" s="66"/>
      <c r="K34" s="76"/>
      <c r="L34" s="66"/>
      <c r="M34" s="64"/>
      <c r="N34" s="64"/>
    </row>
    <row r="35" spans="1:14">
      <c r="A35" s="74"/>
      <c r="B35" s="75"/>
      <c r="C35" s="75"/>
      <c r="D35" s="66"/>
      <c r="E35" s="76"/>
      <c r="F35" s="66"/>
      <c r="G35" s="66"/>
      <c r="H35" s="66"/>
      <c r="I35" s="66"/>
      <c r="J35" s="66"/>
      <c r="K35" s="76"/>
      <c r="L35" s="66"/>
      <c r="M35" s="64"/>
      <c r="N35" s="64"/>
    </row>
    <row r="36" spans="1:14">
      <c r="A36" s="94" t="s">
        <v>37</v>
      </c>
      <c r="B36" s="94"/>
      <c r="C36" s="17"/>
      <c r="D36" s="66"/>
      <c r="E36" s="67"/>
      <c r="F36" s="67"/>
      <c r="G36" s="67"/>
      <c r="H36" s="67"/>
      <c r="I36" s="67"/>
      <c r="J36" s="67"/>
      <c r="K36" s="67"/>
      <c r="L36" s="67"/>
    </row>
    <row r="37" spans="1:14">
      <c r="A37" s="17"/>
      <c r="B37" s="17"/>
      <c r="C37" s="17"/>
      <c r="D37" s="66"/>
      <c r="E37" s="67"/>
      <c r="F37" s="67"/>
      <c r="G37" s="67"/>
      <c r="H37" s="67"/>
      <c r="I37" s="67"/>
      <c r="J37" s="67"/>
      <c r="K37" s="67"/>
      <c r="L37" s="67"/>
    </row>
    <row r="38" spans="1:14">
      <c r="A38" s="103" t="s">
        <v>49</v>
      </c>
      <c r="B38" s="103"/>
      <c r="C38" s="7"/>
      <c r="D38" s="66"/>
      <c r="E38" s="67"/>
      <c r="F38" s="64"/>
      <c r="G38" s="64"/>
      <c r="H38" s="64"/>
      <c r="I38" s="64"/>
      <c r="J38" s="64"/>
      <c r="K38" s="64"/>
      <c r="L38" s="67"/>
    </row>
    <row r="39" spans="1:14" s="20" customFormat="1">
      <c r="A39" s="19"/>
      <c r="B39" s="19"/>
      <c r="C39" s="19"/>
      <c r="D39" s="106" t="s">
        <v>3</v>
      </c>
      <c r="E39" s="107"/>
      <c r="F39" s="107"/>
      <c r="G39" s="107"/>
      <c r="H39" s="107"/>
      <c r="I39" s="107"/>
      <c r="J39" s="107"/>
      <c r="K39" s="107"/>
      <c r="L39" s="104" t="s">
        <v>4</v>
      </c>
    </row>
    <row r="40" spans="1:14" s="2" customFormat="1">
      <c r="A40" s="16" t="s">
        <v>38</v>
      </c>
      <c r="B40" s="16" t="s">
        <v>39</v>
      </c>
      <c r="C40" s="16"/>
      <c r="D40" s="29">
        <v>2022</v>
      </c>
      <c r="E40" s="29">
        <v>2023</v>
      </c>
      <c r="F40" s="29">
        <v>2024</v>
      </c>
      <c r="G40" s="29">
        <v>2025</v>
      </c>
      <c r="H40" s="29">
        <v>2026</v>
      </c>
      <c r="I40" s="29">
        <v>2027</v>
      </c>
      <c r="J40" s="29">
        <v>2028</v>
      </c>
      <c r="K40" s="34">
        <v>2029</v>
      </c>
      <c r="L40" s="105"/>
    </row>
    <row r="41" spans="1:14">
      <c r="A41" s="77" t="s">
        <v>40</v>
      </c>
      <c r="B41" s="78" t="s">
        <v>41</v>
      </c>
      <c r="C41" s="78"/>
      <c r="D41" s="30">
        <v>0</v>
      </c>
      <c r="E41" s="30">
        <v>0</v>
      </c>
      <c r="F41" s="30">
        <v>0</v>
      </c>
      <c r="G41" s="30">
        <v>0</v>
      </c>
      <c r="H41" s="30">
        <v>0</v>
      </c>
      <c r="I41" s="30">
        <v>0</v>
      </c>
      <c r="J41" s="30">
        <v>0</v>
      </c>
      <c r="K41" s="79">
        <v>0</v>
      </c>
      <c r="L41" s="80">
        <f>SUM(D41:K41)</f>
        <v>0</v>
      </c>
    </row>
    <row r="42" spans="1:14">
      <c r="A42" s="27"/>
      <c r="B42" s="65"/>
      <c r="C42" s="65"/>
      <c r="D42" s="31"/>
      <c r="E42" s="31"/>
      <c r="F42" s="31"/>
      <c r="G42" s="31"/>
      <c r="H42" s="31"/>
      <c r="I42" s="31"/>
      <c r="J42" s="31"/>
      <c r="K42" s="67"/>
      <c r="L42" s="67"/>
    </row>
  </sheetData>
  <mergeCells count="25">
    <mergeCell ref="A38:B38"/>
    <mergeCell ref="A36:B36"/>
    <mergeCell ref="L39:L40"/>
    <mergeCell ref="D39:K39"/>
    <mergeCell ref="D11:D13"/>
    <mergeCell ref="E11:E13"/>
    <mergeCell ref="F11:F13"/>
    <mergeCell ref="B14:C14"/>
    <mergeCell ref="K11:K13"/>
    <mergeCell ref="L11:L13"/>
    <mergeCell ref="B11:C11"/>
    <mergeCell ref="B12:C12"/>
    <mergeCell ref="B13:C13"/>
    <mergeCell ref="G11:G13"/>
    <mergeCell ref="H11:H13"/>
    <mergeCell ref="I11:I13"/>
    <mergeCell ref="N11:N13"/>
    <mergeCell ref="A4:B4"/>
    <mergeCell ref="A5:E5"/>
    <mergeCell ref="C4:F4"/>
    <mergeCell ref="B7:C7"/>
    <mergeCell ref="A11:A13"/>
    <mergeCell ref="L9:M9"/>
    <mergeCell ref="J11:J13"/>
    <mergeCell ref="M11:M13"/>
  </mergeCells>
  <phoneticPr fontId="4" type="noConversion"/>
  <hyperlinks>
    <hyperlink ref="B21:C21" r:id="rId1" display="Kaudsed kulud (sh halduskulud ja projekti rakendamist toetavad tegevused nt hanskespetsialist jm - vt ÜM § 21 lg 4-6)" xr:uid="{00000000-0004-0000-0000-000000000000}"/>
  </hyperlinks>
  <pageMargins left="0.74803149606299213" right="0.74803149606299213" top="0.98425196850393704" bottom="0.98425196850393704" header="0.51181102362204722" footer="0.51181102362204722"/>
  <pageSetup paperSize="9" scale="41" fitToHeight="3" orientation="landscape" r:id="rId2"/>
  <headerFooter alignWithMargins="0"/>
  <ignoredErrors>
    <ignoredError sqref="A16:A18" twoDigitTextYear="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2479E3C97DB44AD8806B702C7AA4A" ma:contentTypeVersion="15" ma:contentTypeDescription="Create a new document." ma:contentTypeScope="" ma:versionID="4c2e8d8339d4db34d90529937826d22d">
  <xsd:schema xmlns:xsd="http://www.w3.org/2001/XMLSchema" xmlns:xs="http://www.w3.org/2001/XMLSchema" xmlns:p="http://schemas.microsoft.com/office/2006/metadata/properties" xmlns:ns1="http://schemas.microsoft.com/sharepoint/v3" xmlns:ns3="fd99a1a8-01b2-4ce5-a9dd-b4139877b0c5" xmlns:ns4="5f761fb3-a765-40cf-b257-988a289035cc" targetNamespace="http://schemas.microsoft.com/office/2006/metadata/properties" ma:root="true" ma:fieldsID="f99ec3f3becc2ccbb700e4c5e857f315" ns1:_="" ns3:_="" ns4:_="">
    <xsd:import namespace="http://schemas.microsoft.com/sharepoint/v3"/>
    <xsd:import namespace="fd99a1a8-01b2-4ce5-a9dd-b4139877b0c5"/>
    <xsd:import namespace="5f761fb3-a765-40cf-b257-988a289035c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99a1a8-01b2-4ce5-a9dd-b4139877b0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761fb3-a765-40cf-b257-988a289035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fd99a1a8-01b2-4ce5-a9dd-b4139877b0c5" xsi:nil="true"/>
  </documentManagement>
</p:properties>
</file>

<file path=customXml/itemProps1.xml><?xml version="1.0" encoding="utf-8"?>
<ds:datastoreItem xmlns:ds="http://schemas.openxmlformats.org/officeDocument/2006/customXml" ds:itemID="{30CD6A0B-05E7-4C57-BEB7-98B4C8AC7283}">
  <ds:schemaRefs>
    <ds:schemaRef ds:uri="http://schemas.microsoft.com/sharepoint/v3/contenttype/forms"/>
  </ds:schemaRefs>
</ds:datastoreItem>
</file>

<file path=customXml/itemProps2.xml><?xml version="1.0" encoding="utf-8"?>
<ds:datastoreItem xmlns:ds="http://schemas.openxmlformats.org/officeDocument/2006/customXml" ds:itemID="{3E2D8387-FFB1-4677-8EBB-F3AEDA4AF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d99a1a8-01b2-4ce5-a9dd-b4139877b0c5"/>
    <ds:schemaRef ds:uri="5f761fb3-a765-40cf-b257-988a289035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DD1948-C1F9-4C6B-8750-15B85630D29A}">
  <ds:schemaRefs>
    <ds:schemaRef ds:uri="http://schemas.microsoft.com/office/2006/metadata/properties"/>
    <ds:schemaRef ds:uri="http://schemas.microsoft.com/office/infopath/2007/PartnerControls"/>
    <ds:schemaRef ds:uri="http://schemas.microsoft.com/sharepoint/v3"/>
    <ds:schemaRef ds:uri="fd99a1a8-01b2-4ce5-a9dd-b4139877b0c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tegevuskava ja eelarve</vt:lpstr>
    </vt:vector>
  </TitlesOfParts>
  <Manager/>
  <Company>Sotsiaalministeerium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katrin.soopalu</dc:creator>
  <cp:keywords/>
  <dc:description/>
  <cp:lastModifiedBy>Eda Silberg</cp:lastModifiedBy>
  <cp:revision/>
  <dcterms:created xsi:type="dcterms:W3CDTF">2008-10-09T12:25:50Z</dcterms:created>
  <dcterms:modified xsi:type="dcterms:W3CDTF">2023-10-26T10:20:11Z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0x0101008962479E3C97DB44AD8806B702C7AA4A</vt:lpwstr>
  </property>
</Properties>
</file>